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8" i="1" l="1"/>
  <c r="O8" i="1"/>
  <c r="O9" i="1"/>
  <c r="O6" i="1"/>
  <c r="O5" i="1"/>
  <c r="O4" i="1"/>
  <c r="M9" i="1"/>
  <c r="AE9" i="1"/>
  <c r="AD9" i="1"/>
  <c r="AC9" i="1"/>
  <c r="AB9" i="1"/>
  <c r="AA9" i="1"/>
  <c r="Z9" i="1"/>
  <c r="Y9" i="1"/>
  <c r="X9" i="1"/>
  <c r="W9" i="1"/>
  <c r="V9" i="1"/>
  <c r="U9" i="1"/>
  <c r="T9" i="1"/>
  <c r="I14" i="1"/>
  <c r="S9" i="1"/>
  <c r="H14" i="1"/>
  <c r="R9" i="1"/>
  <c r="G14" i="1"/>
  <c r="Q9" i="1"/>
  <c r="F14" i="1"/>
  <c r="K14" i="1" s="1"/>
  <c r="P9" i="1"/>
  <c r="E14" i="1"/>
  <c r="L9" i="1"/>
  <c r="K9" i="1"/>
  <c r="J9" i="1"/>
  <c r="I9" i="1"/>
  <c r="D10" i="1" s="1"/>
  <c r="H9" i="1"/>
  <c r="H13" i="1"/>
  <c r="H16" i="1" s="1"/>
  <c r="G9" i="1"/>
  <c r="G13" i="1"/>
  <c r="F9" i="1"/>
  <c r="F13" i="1"/>
  <c r="K13" i="1" s="1"/>
  <c r="E9" i="1"/>
  <c r="E13" i="1"/>
  <c r="E16" i="1" s="1"/>
  <c r="O16" i="1"/>
  <c r="I13" i="1"/>
  <c r="M13" i="1" s="1"/>
  <c r="N13" i="1"/>
  <c r="M14" i="1"/>
  <c r="G16" i="1"/>
  <c r="F16" i="1"/>
  <c r="K16" i="1" s="1"/>
  <c r="L13" i="1"/>
  <c r="L14" i="1"/>
  <c r="L16" i="1" l="1"/>
  <c r="I16" i="1"/>
  <c r="N16" i="1" l="1"/>
  <c r="M16" i="1"/>
</calcChain>
</file>

<file path=xl/sharedStrings.xml><?xml version="1.0" encoding="utf-8"?>
<sst xmlns="http://schemas.openxmlformats.org/spreadsheetml/2006/main" count="110" uniqueCount="79">
  <si>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</si>
  <si>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</si>
  <si>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</si>
  <si>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</si>
  <si>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</si>
  <si>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</si>
  <si>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</si>
  <si>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</si>
  <si>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</si>
  <si>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</si>
  <si>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</si>
  <si>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</si>
  <si>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</si>
  <si>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</si>
  <si>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</si>
  <si>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</si>
  <si>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</si>
  <si>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</si>
  <si>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</si>
  <si>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</si>
  <si>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</si>
  <si>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</si>
  <si>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</si>
  <si>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</si>
  <si>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</si>
  <si>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</si>
  <si>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</si>
  <si>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</si>
  <si>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</si>
  <si>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</si>
  <si>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</si>
  <si>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</si>
  <si>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</si>
  <si>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</si>
  <si>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</si>
  <si>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5.</t>
  </si>
  <si>
    <t>Pesä Ysit</t>
  </si>
  <si>
    <t>play off</t>
  </si>
  <si>
    <t>Annu Miettinen</t>
  </si>
  <si>
    <t>suomensarja</t>
  </si>
  <si>
    <t>Pesä Ysit  2</t>
  </si>
  <si>
    <t>22.1.1991</t>
  </si>
  <si>
    <t>ykköspesis</t>
  </si>
  <si>
    <t>ENSIMMÄISET</t>
  </si>
  <si>
    <t>Ottelu</t>
  </si>
  <si>
    <t>1.  ottelu</t>
  </si>
  <si>
    <t>Lyöty juoksu</t>
  </si>
  <si>
    <t>Tuotu juoksu</t>
  </si>
  <si>
    <t>Kunnari</t>
  </si>
  <si>
    <t>13.05. 2009  Pesä Ysit - Kirittäret  0-1  (2-3, 5-5)</t>
  </si>
  <si>
    <t>5.  ottelu</t>
  </si>
  <si>
    <t>24.06. 2009  Pesä Ysit - Fera  2-0  (3-2, 12-1)</t>
  </si>
  <si>
    <t xml:space="preserve">  18 v   3 kk 21 pv</t>
  </si>
  <si>
    <t xml:space="preserve">  18 v   5 kk   2 pv</t>
  </si>
  <si>
    <t>Pesä Ysit = Pesä Ysit, Lappeenranta  (1976),  kasvattajaseura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</si>
  <si>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</si>
  <si>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</si>
  <si>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</si>
  <si>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</si>
  <si>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</si>
  <si>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</si>
  <si>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</si>
  <si>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</si>
  <si>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</si>
  <si>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</si>
  <si>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</si>
  <si>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</si>
  <si>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</si>
  <si>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</si>
  <si>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2009  Kuopio</t>
  </si>
  <si>
    <t>Itä</t>
  </si>
  <si>
    <t>3p</t>
  </si>
  <si>
    <t>Niina Sippola</t>
  </si>
  <si>
    <t xml:space="preserve">  2-1  (1-4, 4-3, 1-0)</t>
  </si>
  <si>
    <t>0/6</t>
  </si>
  <si>
    <t>0/1</t>
  </si>
  <si>
    <t>0/3</t>
  </si>
  <si>
    <t>0/2</t>
  </si>
  <si>
    <t>22.1.1991   Lappeenranta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</si>
</sst>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4" fillId="3" borderId="2" xfId="0" applyFont="1" applyFill="1" applyBorder="1"/>
    <xf numFmtId="0" fontId="7" fillId="8" borderId="1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49" fontId="2" fillId="9" borderId="1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2" borderId="6" xfId="0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0" fontId="2" fillId="4" borderId="11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9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13.4257812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5703125" style="61" customWidth="1"/>
    <col min="16" max="23" width="5.7109375" style="61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38</v>
      </c>
      <c r="C1" s="2"/>
      <c r="D1" s="3"/>
      <c r="E1" s="4" t="s">
        <v>78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3">
        <v>2006</v>
      </c>
      <c r="C4" s="64"/>
      <c r="D4" s="65" t="s">
        <v>40</v>
      </c>
      <c r="E4" s="63"/>
      <c r="F4" s="66" t="s">
        <v>39</v>
      </c>
      <c r="G4" s="63"/>
      <c r="H4" s="63"/>
      <c r="I4" s="63"/>
      <c r="J4" s="63"/>
      <c r="K4" s="63"/>
      <c r="L4" s="63"/>
      <c r="M4" s="63"/>
      <c r="N4" s="67"/>
      <c r="O4" s="25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5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3">
        <v>2007</v>
      </c>
      <c r="C5" s="64"/>
      <c r="D5" s="65" t="s">
        <v>40</v>
      </c>
      <c r="E5" s="63"/>
      <c r="F5" s="66" t="s">
        <v>39</v>
      </c>
      <c r="G5" s="63"/>
      <c r="H5" s="63"/>
      <c r="I5" s="63"/>
      <c r="J5" s="63"/>
      <c r="K5" s="63"/>
      <c r="L5" s="63"/>
      <c r="M5" s="63"/>
      <c r="N5" s="67"/>
      <c r="O5" s="25" t="e">
        <f>PRODUCT(I5/N5)</f>
        <v>#DIV/0!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5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8">
        <v>2008</v>
      </c>
      <c r="C6" s="69"/>
      <c r="D6" s="70" t="s">
        <v>40</v>
      </c>
      <c r="E6" s="71"/>
      <c r="F6" s="71" t="s">
        <v>42</v>
      </c>
      <c r="G6" s="72"/>
      <c r="H6" s="69"/>
      <c r="I6" s="68"/>
      <c r="J6" s="68"/>
      <c r="K6" s="68"/>
      <c r="L6" s="68"/>
      <c r="M6" s="68"/>
      <c r="N6" s="68"/>
      <c r="O6" s="25" t="e">
        <f>PRODUCT(I6/N6)</f>
        <v>#DIV/0!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55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68">
        <v>2009</v>
      </c>
      <c r="C7" s="69"/>
      <c r="D7" s="70" t="s">
        <v>40</v>
      </c>
      <c r="E7" s="71"/>
      <c r="F7" s="71" t="s">
        <v>42</v>
      </c>
      <c r="G7" s="72"/>
      <c r="H7" s="69"/>
      <c r="I7" s="68"/>
      <c r="J7" s="68"/>
      <c r="K7" s="68"/>
      <c r="L7" s="68"/>
      <c r="M7" s="68"/>
      <c r="N7" s="68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55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2009</v>
      </c>
      <c r="C8" s="42" t="s">
        <v>35</v>
      </c>
      <c r="D8" s="41" t="s">
        <v>36</v>
      </c>
      <c r="E8" s="27">
        <v>10</v>
      </c>
      <c r="F8" s="27">
        <v>0</v>
      </c>
      <c r="G8" s="27">
        <v>0</v>
      </c>
      <c r="H8" s="27">
        <v>3</v>
      </c>
      <c r="I8" s="27">
        <v>8</v>
      </c>
      <c r="J8" s="27">
        <v>3</v>
      </c>
      <c r="K8" s="27">
        <v>4</v>
      </c>
      <c r="L8" s="27">
        <v>1</v>
      </c>
      <c r="M8" s="27">
        <f>PRODUCT(F8+G8)</f>
        <v>0</v>
      </c>
      <c r="N8" s="62">
        <v>0.222</v>
      </c>
      <c r="O8" s="25">
        <f>SUM(J8:M8)-I8</f>
        <v>0</v>
      </c>
      <c r="P8" s="27">
        <v>2</v>
      </c>
      <c r="Q8" s="27">
        <v>0</v>
      </c>
      <c r="R8" s="27">
        <v>0</v>
      </c>
      <c r="S8" s="27">
        <v>0</v>
      </c>
      <c r="T8" s="27">
        <v>2</v>
      </c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55" t="s">
        <v>37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SUM(E4:E8)</f>
        <v>10</v>
      </c>
      <c r="F9" s="19">
        <f t="shared" si="0"/>
        <v>0</v>
      </c>
      <c r="G9" s="19">
        <f t="shared" si="0"/>
        <v>0</v>
      </c>
      <c r="H9" s="19">
        <f t="shared" si="0"/>
        <v>3</v>
      </c>
      <c r="I9" s="19">
        <f t="shared" si="0"/>
        <v>8</v>
      </c>
      <c r="J9" s="19">
        <f t="shared" si="0"/>
        <v>3</v>
      </c>
      <c r="K9" s="19">
        <f t="shared" si="0"/>
        <v>4</v>
      </c>
      <c r="L9" s="19">
        <f t="shared" si="0"/>
        <v>1</v>
      </c>
      <c r="M9" s="19">
        <f t="shared" si="0"/>
        <v>0</v>
      </c>
      <c r="N9" s="31">
        <v>0.222</v>
      </c>
      <c r="O9" s="32" t="e">
        <f>SUM(#REF!)</f>
        <v>#REF!</v>
      </c>
      <c r="P9" s="19">
        <f t="shared" ref="P9:AE9" si="1">SUM(P4:P8)</f>
        <v>2</v>
      </c>
      <c r="Q9" s="19">
        <f t="shared" si="1"/>
        <v>0</v>
      </c>
      <c r="R9" s="19">
        <f t="shared" si="1"/>
        <v>0</v>
      </c>
      <c r="S9" s="19">
        <f t="shared" si="1"/>
        <v>0</v>
      </c>
      <c r="T9" s="19">
        <f t="shared" si="1"/>
        <v>2</v>
      </c>
      <c r="U9" s="19">
        <f t="shared" si="1"/>
        <v>0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SUM(F9:H9)+((I9-F9-G9)/3)+(E9/3)+(Z9*25)+(AA9*25)+(AB9*10)+(AC9*25)+(AD9*20)+(AE9*15)</f>
        <v>9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16</v>
      </c>
      <c r="C12" s="40"/>
      <c r="D12" s="40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31" t="s">
        <v>33</v>
      </c>
      <c r="O12" s="25"/>
      <c r="P12" s="41" t="s">
        <v>43</v>
      </c>
      <c r="Q12" s="13"/>
      <c r="R12" s="13"/>
      <c r="S12" s="73"/>
      <c r="T12" s="73"/>
      <c r="U12" s="73"/>
      <c r="V12" s="73"/>
      <c r="W12" s="73"/>
      <c r="X12" s="73"/>
      <c r="Y12" s="13"/>
      <c r="Z12" s="13"/>
      <c r="AA12" s="13"/>
      <c r="AB12" s="13"/>
      <c r="AC12" s="13"/>
      <c r="AD12" s="13"/>
      <c r="AE12" s="13"/>
      <c r="AF12" s="4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17</v>
      </c>
      <c r="C13" s="13"/>
      <c r="D13" s="43"/>
      <c r="E13" s="27">
        <f>PRODUCT(E9)</f>
        <v>10</v>
      </c>
      <c r="F13" s="27">
        <f>PRODUCT(F9)</f>
        <v>0</v>
      </c>
      <c r="G13" s="27">
        <f>PRODUCT(G9)</f>
        <v>0</v>
      </c>
      <c r="H13" s="27">
        <f>PRODUCT(H9)</f>
        <v>3</v>
      </c>
      <c r="I13" s="27">
        <f>PRODUCT(I9)</f>
        <v>8</v>
      </c>
      <c r="J13" s="1"/>
      <c r="K13" s="44">
        <f>PRODUCT((F13+G13)/E13)</f>
        <v>0</v>
      </c>
      <c r="L13" s="44">
        <f>PRODUCT(H13/E13)</f>
        <v>0.3</v>
      </c>
      <c r="M13" s="44">
        <f>PRODUCT(I13/E13)</f>
        <v>0.8</v>
      </c>
      <c r="N13" s="30">
        <f>PRODUCT(N9)</f>
        <v>0.222</v>
      </c>
      <c r="O13" s="25">
        <v>36</v>
      </c>
      <c r="P13" s="112" t="s">
        <v>44</v>
      </c>
      <c r="Q13" s="113"/>
      <c r="R13" s="113"/>
      <c r="S13" s="114" t="s">
        <v>49</v>
      </c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5" t="s">
        <v>45</v>
      </c>
      <c r="AE13" s="114"/>
      <c r="AF13" s="116" t="s">
        <v>52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5" t="s">
        <v>18</v>
      </c>
      <c r="C14" s="46"/>
      <c r="D14" s="47"/>
      <c r="E14" s="27">
        <f>PRODUCT(P9)</f>
        <v>2</v>
      </c>
      <c r="F14" s="27">
        <f>PRODUCT(Q9)</f>
        <v>0</v>
      </c>
      <c r="G14" s="27">
        <f>PRODUCT(R9)</f>
        <v>0</v>
      </c>
      <c r="H14" s="27">
        <f>PRODUCT(S9)</f>
        <v>0</v>
      </c>
      <c r="I14" s="27">
        <f>PRODUCT(T9)</f>
        <v>2</v>
      </c>
      <c r="J14" s="1"/>
      <c r="K14" s="44">
        <f>PRODUCT((F14+G14)/E14)</f>
        <v>0</v>
      </c>
      <c r="L14" s="44">
        <f>PRODUCT(H14/E14)</f>
        <v>0</v>
      </c>
      <c r="M14" s="44">
        <f>PRODUCT(I14/E14)</f>
        <v>1</v>
      </c>
      <c r="N14" s="30">
        <v>0.33300000000000002</v>
      </c>
      <c r="O14" s="25">
        <v>6</v>
      </c>
      <c r="P14" s="117" t="s">
        <v>46</v>
      </c>
      <c r="Q14" s="118"/>
      <c r="R14" s="118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20"/>
      <c r="AE14" s="119"/>
      <c r="AF14" s="12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8" t="s">
        <v>19</v>
      </c>
      <c r="C15" s="49"/>
      <c r="D15" s="50"/>
      <c r="E15" s="28"/>
      <c r="F15" s="28"/>
      <c r="G15" s="28"/>
      <c r="H15" s="28"/>
      <c r="I15" s="28"/>
      <c r="J15" s="1"/>
      <c r="K15" s="51"/>
      <c r="L15" s="51"/>
      <c r="M15" s="51"/>
      <c r="N15" s="52"/>
      <c r="O15" s="25"/>
      <c r="P15" s="117" t="s">
        <v>47</v>
      </c>
      <c r="Q15" s="118"/>
      <c r="R15" s="118"/>
      <c r="S15" s="119" t="s">
        <v>51</v>
      </c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20" t="s">
        <v>50</v>
      </c>
      <c r="AE15" s="119"/>
      <c r="AF15" s="121" t="s">
        <v>53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3" t="s">
        <v>20</v>
      </c>
      <c r="C16" s="54"/>
      <c r="D16" s="55"/>
      <c r="E16" s="19">
        <f>SUM(E13:E15)</f>
        <v>12</v>
      </c>
      <c r="F16" s="19">
        <f>SUM(F13:F15)</f>
        <v>0</v>
      </c>
      <c r="G16" s="19">
        <f>SUM(G13:G15)</f>
        <v>0</v>
      </c>
      <c r="H16" s="19">
        <f>SUM(H13:H15)</f>
        <v>3</v>
      </c>
      <c r="I16" s="19">
        <f>SUM(I13:I15)</f>
        <v>10</v>
      </c>
      <c r="J16" s="1"/>
      <c r="K16" s="56">
        <f>PRODUCT((F16+G16)/E16)</f>
        <v>0</v>
      </c>
      <c r="L16" s="56">
        <f>PRODUCT(H16/E16)</f>
        <v>0.25</v>
      </c>
      <c r="M16" s="56">
        <f>PRODUCT(I16/E16)</f>
        <v>0.83333333333333337</v>
      </c>
      <c r="N16" s="31">
        <f>PRODUCT(I16/O16)</f>
        <v>0.23809523809523808</v>
      </c>
      <c r="O16" s="25">
        <f>SUM(O13:O15)</f>
        <v>42</v>
      </c>
      <c r="P16" s="122" t="s">
        <v>48</v>
      </c>
      <c r="Q16" s="123"/>
      <c r="R16" s="123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5"/>
      <c r="AE16" s="124"/>
      <c r="AF16" s="8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34</v>
      </c>
      <c r="C18" s="1"/>
      <c r="D18" s="1" t="s">
        <v>54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9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9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8"/>
      <c r="N32" s="5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9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9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8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8"/>
      <c r="N39" s="5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7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59"/>
      <c r="AI40" s="59"/>
      <c r="AJ40" s="59"/>
      <c r="AK40" s="59"/>
      <c r="AL40" s="5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7"/>
      <c r="W41" s="57"/>
      <c r="X41" s="25"/>
      <c r="Y41" s="25"/>
      <c r="Z41" s="25"/>
      <c r="AA41" s="25"/>
      <c r="AB41" s="25"/>
      <c r="AC41" s="25"/>
      <c r="AD41" s="25"/>
      <c r="AE41" s="25"/>
      <c r="AF41" s="25"/>
      <c r="AG41" s="9"/>
      <c r="AH41" s="59"/>
      <c r="AI41" s="59"/>
      <c r="AJ41" s="59"/>
      <c r="AK41" s="59"/>
      <c r="AL41" s="59"/>
    </row>
    <row r="42" spans="1:38" ht="15" customHeight="1" x14ac:dyDescent="0.25">
      <c r="A42" s="6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7"/>
      <c r="W42" s="57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6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7"/>
      <c r="W43" s="57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A44" s="6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38"/>
      <c r="R44" s="1"/>
      <c r="S44" s="1"/>
      <c r="T44" s="25"/>
      <c r="U44" s="25"/>
      <c r="V44" s="57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60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8"/>
      <c r="N45" s="35"/>
      <c r="O45" s="25"/>
      <c r="P45" s="1"/>
      <c r="Q45" s="38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6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57"/>
      <c r="W46" s="57"/>
      <c r="X46" s="25"/>
      <c r="Y46" s="25"/>
      <c r="Z46" s="25"/>
      <c r="AA46" s="25"/>
      <c r="AB46" s="25"/>
      <c r="AC46" s="25"/>
      <c r="AD46" s="25"/>
      <c r="AE46" s="25"/>
      <c r="AF46" s="25"/>
      <c r="AG46" s="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7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7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7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7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57"/>
      <c r="W51" s="1"/>
      <c r="X51" s="1"/>
      <c r="Y51" s="1"/>
      <c r="Z51" s="1"/>
      <c r="AA51" s="1"/>
      <c r="AB51" s="1"/>
      <c r="AC51" s="1"/>
      <c r="AD51" s="1"/>
      <c r="AE51" s="1"/>
      <c r="AF51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88" customWidth="1"/>
    <col min="2" max="2" width="29.7109375" style="89" customWidth="1"/>
    <col min="3" max="3" width="21.5703125" style="90" customWidth="1"/>
    <col min="4" max="4" width="10.5703125" style="91" customWidth="1"/>
    <col min="5" max="5" width="10.85546875" style="91" customWidth="1"/>
    <col min="6" max="6" width="0.7109375" style="37" customWidth="1"/>
    <col min="7" max="11" width="5.28515625" style="90" customWidth="1"/>
    <col min="12" max="12" width="6.42578125" style="90" customWidth="1"/>
    <col min="13" max="16" width="5.28515625" style="90" customWidth="1"/>
    <col min="17" max="21" width="6.7109375" style="90" customWidth="1"/>
    <col min="22" max="22" width="10.85546875" style="90" customWidth="1"/>
    <col min="23" max="23" width="19.7109375" style="91" customWidth="1"/>
    <col min="24" max="24" width="9.7109375" style="90" customWidth="1"/>
    <col min="25" max="30" width="9.140625" style="92"/>
  </cols>
  <sheetData>
    <row r="1" spans="1:30" ht="18.75" x14ac:dyDescent="0.3">
      <c r="A1" s="9"/>
      <c r="B1" s="74" t="s">
        <v>55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6"/>
      <c r="X1" s="69"/>
      <c r="Y1" s="77"/>
      <c r="Z1" s="77"/>
      <c r="AA1" s="77"/>
      <c r="AB1" s="77"/>
      <c r="AC1" s="77"/>
      <c r="AD1" s="77"/>
    </row>
    <row r="2" spans="1:30" x14ac:dyDescent="0.25">
      <c r="A2" s="9"/>
      <c r="B2" s="93" t="s">
        <v>38</v>
      </c>
      <c r="C2" s="94" t="s">
        <v>41</v>
      </c>
      <c r="D2" s="78"/>
      <c r="E2" s="79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79"/>
      <c r="X2" s="42"/>
      <c r="Y2" s="77"/>
      <c r="Z2" s="77"/>
      <c r="AA2" s="77"/>
      <c r="AB2" s="77"/>
      <c r="AC2" s="77"/>
      <c r="AD2" s="77"/>
    </row>
    <row r="3" spans="1:30" x14ac:dyDescent="0.25">
      <c r="A3" s="9"/>
      <c r="B3" s="80" t="s">
        <v>56</v>
      </c>
      <c r="C3" s="23" t="s">
        <v>57</v>
      </c>
      <c r="D3" s="81" t="s">
        <v>58</v>
      </c>
      <c r="E3" s="82" t="s">
        <v>1</v>
      </c>
      <c r="F3" s="25"/>
      <c r="G3" s="83" t="s">
        <v>59</v>
      </c>
      <c r="H3" s="84" t="s">
        <v>60</v>
      </c>
      <c r="I3" s="84" t="s">
        <v>31</v>
      </c>
      <c r="J3" s="18" t="s">
        <v>61</v>
      </c>
      <c r="K3" s="85" t="s">
        <v>62</v>
      </c>
      <c r="L3" s="85" t="s">
        <v>63</v>
      </c>
      <c r="M3" s="83" t="s">
        <v>64</v>
      </c>
      <c r="N3" s="83" t="s">
        <v>30</v>
      </c>
      <c r="O3" s="84" t="s">
        <v>65</v>
      </c>
      <c r="P3" s="83" t="s">
        <v>60</v>
      </c>
      <c r="Q3" s="83" t="s">
        <v>3</v>
      </c>
      <c r="R3" s="83">
        <v>1</v>
      </c>
      <c r="S3" s="83">
        <v>2</v>
      </c>
      <c r="T3" s="83">
        <v>3</v>
      </c>
      <c r="U3" s="83" t="s">
        <v>66</v>
      </c>
      <c r="V3" s="18" t="s">
        <v>21</v>
      </c>
      <c r="W3" s="17" t="s">
        <v>67</v>
      </c>
      <c r="X3" s="17" t="s">
        <v>68</v>
      </c>
      <c r="Y3" s="77"/>
      <c r="Z3" s="77"/>
      <c r="AA3" s="77"/>
      <c r="AB3" s="77"/>
      <c r="AC3" s="77"/>
      <c r="AD3" s="77"/>
    </row>
    <row r="4" spans="1:30" x14ac:dyDescent="0.25">
      <c r="A4" s="9"/>
      <c r="B4" s="100" t="s">
        <v>69</v>
      </c>
      <c r="C4" s="108" t="s">
        <v>73</v>
      </c>
      <c r="D4" s="95" t="s">
        <v>70</v>
      </c>
      <c r="E4" s="109" t="s">
        <v>36</v>
      </c>
      <c r="F4" s="110"/>
      <c r="G4" s="96">
        <v>1</v>
      </c>
      <c r="H4" s="97"/>
      <c r="I4" s="97"/>
      <c r="J4" s="98" t="s">
        <v>71</v>
      </c>
      <c r="K4" s="98">
        <v>7</v>
      </c>
      <c r="L4" s="98"/>
      <c r="M4" s="98">
        <v>1</v>
      </c>
      <c r="N4" s="96"/>
      <c r="O4" s="97"/>
      <c r="P4" s="96"/>
      <c r="Q4" s="111" t="s">
        <v>74</v>
      </c>
      <c r="R4" s="111" t="s">
        <v>75</v>
      </c>
      <c r="S4" s="111" t="s">
        <v>76</v>
      </c>
      <c r="T4" s="111" t="s">
        <v>77</v>
      </c>
      <c r="U4" s="111"/>
      <c r="V4" s="99">
        <v>0</v>
      </c>
      <c r="W4" s="100" t="s">
        <v>72</v>
      </c>
      <c r="X4" s="96">
        <v>2071</v>
      </c>
      <c r="Y4" s="77"/>
      <c r="Z4" s="77"/>
      <c r="AA4" s="77"/>
      <c r="AB4" s="77"/>
      <c r="AC4" s="77"/>
      <c r="AD4" s="77"/>
    </row>
    <row r="5" spans="1:30" x14ac:dyDescent="0.25">
      <c r="A5" s="24"/>
      <c r="B5" s="101"/>
      <c r="C5" s="102"/>
      <c r="D5" s="103"/>
      <c r="E5" s="104"/>
      <c r="F5" s="105"/>
      <c r="G5" s="102"/>
      <c r="H5" s="102"/>
      <c r="I5" s="102"/>
      <c r="J5" s="106"/>
      <c r="K5" s="106"/>
      <c r="L5" s="106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3"/>
      <c r="X5" s="107"/>
      <c r="Y5" s="77"/>
      <c r="Z5" s="77"/>
      <c r="AA5" s="77"/>
      <c r="AB5" s="77"/>
      <c r="AC5" s="77"/>
      <c r="AD5" s="77"/>
    </row>
    <row r="6" spans="1:30" x14ac:dyDescent="0.25">
      <c r="A6" s="24"/>
      <c r="B6" s="86"/>
      <c r="C6" s="1"/>
      <c r="D6" s="86"/>
      <c r="E6" s="87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86"/>
      <c r="X6" s="1"/>
      <c r="Y6" s="77"/>
      <c r="Z6" s="77"/>
      <c r="AA6" s="77"/>
      <c r="AB6" s="77"/>
      <c r="AC6" s="77"/>
      <c r="AD6" s="77"/>
    </row>
    <row r="7" spans="1:30" x14ac:dyDescent="0.25">
      <c r="A7" s="24"/>
      <c r="B7" s="86"/>
      <c r="C7" s="1"/>
      <c r="D7" s="86"/>
      <c r="E7" s="87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86"/>
      <c r="X7" s="1"/>
      <c r="Y7" s="77"/>
      <c r="Z7" s="77"/>
      <c r="AA7" s="77"/>
      <c r="AB7" s="77"/>
      <c r="AC7" s="77"/>
      <c r="AD7" s="77"/>
    </row>
    <row r="8" spans="1:30" x14ac:dyDescent="0.25">
      <c r="A8" s="24"/>
      <c r="B8" s="86"/>
      <c r="C8" s="1"/>
      <c r="D8" s="86"/>
      <c r="E8" s="87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86"/>
      <c r="X8" s="1"/>
      <c r="Y8" s="77"/>
      <c r="Z8" s="77"/>
      <c r="AA8" s="77"/>
      <c r="AB8" s="77"/>
      <c r="AC8" s="77"/>
      <c r="AD8" s="77"/>
    </row>
    <row r="9" spans="1:30" x14ac:dyDescent="0.25">
      <c r="A9" s="24"/>
      <c r="B9" s="86"/>
      <c r="C9" s="1"/>
      <c r="D9" s="86"/>
      <c r="E9" s="87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86"/>
      <c r="X9" s="1"/>
      <c r="Y9" s="77"/>
      <c r="Z9" s="77"/>
      <c r="AA9" s="77"/>
      <c r="AB9" s="77"/>
      <c r="AC9" s="77"/>
      <c r="AD9" s="77"/>
    </row>
    <row r="10" spans="1:30" x14ac:dyDescent="0.25">
      <c r="A10" s="24"/>
      <c r="B10" s="86"/>
      <c r="C10" s="1"/>
      <c r="D10" s="86"/>
      <c r="E10" s="87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86"/>
      <c r="X10" s="1"/>
      <c r="Y10" s="77"/>
      <c r="Z10" s="77"/>
      <c r="AA10" s="77"/>
      <c r="AB10" s="77"/>
      <c r="AC10" s="77"/>
      <c r="AD10" s="77"/>
    </row>
    <row r="11" spans="1:30" x14ac:dyDescent="0.25">
      <c r="A11" s="24"/>
      <c r="B11" s="86"/>
      <c r="C11" s="1"/>
      <c r="D11" s="86"/>
      <c r="E11" s="87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86"/>
      <c r="X11" s="1"/>
      <c r="Y11" s="77"/>
      <c r="Z11" s="77"/>
      <c r="AA11" s="77"/>
      <c r="AB11" s="77"/>
      <c r="AC11" s="77"/>
      <c r="AD11" s="77"/>
    </row>
    <row r="12" spans="1:30" x14ac:dyDescent="0.25">
      <c r="A12" s="24"/>
      <c r="B12" s="86"/>
      <c r="C12" s="1"/>
      <c r="D12" s="86"/>
      <c r="E12" s="87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86"/>
      <c r="X12" s="1"/>
      <c r="Y12" s="77"/>
      <c r="Z12" s="77"/>
      <c r="AA12" s="77"/>
      <c r="AB12" s="77"/>
      <c r="AC12" s="77"/>
      <c r="AD12" s="77"/>
    </row>
    <row r="13" spans="1:30" x14ac:dyDescent="0.25">
      <c r="A13" s="24"/>
      <c r="B13" s="86"/>
      <c r="C13" s="1"/>
      <c r="D13" s="86"/>
      <c r="E13" s="87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86"/>
      <c r="X13" s="1"/>
      <c r="Y13" s="77"/>
      <c r="Z13" s="77"/>
      <c r="AA13" s="77"/>
      <c r="AB13" s="77"/>
      <c r="AC13" s="77"/>
      <c r="AD13" s="77"/>
    </row>
    <row r="14" spans="1:30" x14ac:dyDescent="0.25">
      <c r="A14" s="24"/>
      <c r="B14" s="86"/>
      <c r="C14" s="1"/>
      <c r="D14" s="86"/>
      <c r="E14" s="87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86"/>
      <c r="X14" s="1"/>
      <c r="Y14" s="77"/>
      <c r="Z14" s="77"/>
      <c r="AA14" s="77"/>
      <c r="AB14" s="77"/>
      <c r="AC14" s="77"/>
      <c r="AD14" s="77"/>
    </row>
    <row r="15" spans="1:30" x14ac:dyDescent="0.25">
      <c r="A15" s="24"/>
      <c r="B15" s="86"/>
      <c r="C15" s="1"/>
      <c r="D15" s="86"/>
      <c r="E15" s="87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86"/>
      <c r="X15" s="1"/>
      <c r="Y15" s="77"/>
      <c r="Z15" s="77"/>
      <c r="AA15" s="77"/>
      <c r="AB15" s="77"/>
      <c r="AC15" s="77"/>
      <c r="AD15" s="77"/>
    </row>
    <row r="16" spans="1:30" x14ac:dyDescent="0.25">
      <c r="A16" s="24"/>
      <c r="B16" s="86"/>
      <c r="C16" s="1"/>
      <c r="D16" s="86"/>
      <c r="E16" s="87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86"/>
      <c r="X16" s="1"/>
      <c r="Y16" s="77"/>
      <c r="Z16" s="77"/>
      <c r="AA16" s="77"/>
      <c r="AB16" s="77"/>
      <c r="AC16" s="77"/>
      <c r="AD16" s="77"/>
    </row>
    <row r="17" spans="1:30" x14ac:dyDescent="0.25">
      <c r="A17" s="24"/>
      <c r="B17" s="86"/>
      <c r="C17" s="1"/>
      <c r="D17" s="86"/>
      <c r="E17" s="87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86"/>
      <c r="X17" s="1"/>
      <c r="Y17" s="77"/>
      <c r="Z17" s="77"/>
      <c r="AA17" s="77"/>
      <c r="AB17" s="77"/>
      <c r="AC17" s="77"/>
      <c r="AD17" s="77"/>
    </row>
    <row r="18" spans="1:30" x14ac:dyDescent="0.25">
      <c r="A18" s="24"/>
      <c r="B18" s="86"/>
      <c r="C18" s="1"/>
      <c r="D18" s="86"/>
      <c r="E18" s="87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86"/>
      <c r="X18" s="1"/>
      <c r="Y18" s="77"/>
      <c r="Z18" s="77"/>
      <c r="AA18" s="77"/>
      <c r="AB18" s="77"/>
      <c r="AC18" s="77"/>
      <c r="AD18" s="77"/>
    </row>
    <row r="19" spans="1:30" x14ac:dyDescent="0.25">
      <c r="A19" s="24"/>
      <c r="B19" s="86"/>
      <c r="C19" s="1"/>
      <c r="D19" s="86"/>
      <c r="E19" s="87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86"/>
      <c r="X19" s="1"/>
      <c r="Y19" s="77"/>
      <c r="Z19" s="77"/>
      <c r="AA19" s="77"/>
      <c r="AB19" s="77"/>
      <c r="AC19" s="77"/>
      <c r="AD19" s="77"/>
    </row>
    <row r="20" spans="1:30" x14ac:dyDescent="0.25">
      <c r="A20" s="24"/>
      <c r="B20" s="86"/>
      <c r="C20" s="1"/>
      <c r="D20" s="86"/>
      <c r="E20" s="87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86"/>
      <c r="X20" s="1"/>
      <c r="Y20" s="77"/>
      <c r="Z20" s="77"/>
      <c r="AA20" s="77"/>
      <c r="AB20" s="77"/>
      <c r="AC20" s="77"/>
      <c r="AD20" s="77"/>
    </row>
    <row r="21" spans="1:30" x14ac:dyDescent="0.25">
      <c r="A21" s="24"/>
      <c r="B21" s="86"/>
      <c r="C21" s="1"/>
      <c r="D21" s="86"/>
      <c r="E21" s="87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86"/>
      <c r="X21" s="1"/>
      <c r="Y21" s="77"/>
      <c r="Z21" s="77"/>
      <c r="AA21" s="77"/>
      <c r="AB21" s="77"/>
      <c r="AC21" s="77"/>
      <c r="AD21" s="77"/>
    </row>
    <row r="22" spans="1:30" x14ac:dyDescent="0.25">
      <c r="A22" s="24"/>
      <c r="B22" s="86"/>
      <c r="C22" s="1"/>
      <c r="D22" s="86"/>
      <c r="E22" s="87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86"/>
      <c r="X22" s="1"/>
      <c r="Y22" s="77"/>
      <c r="Z22" s="77"/>
      <c r="AA22" s="77"/>
      <c r="AB22" s="77"/>
      <c r="AC22" s="77"/>
      <c r="AD22" s="77"/>
    </row>
    <row r="23" spans="1:30" x14ac:dyDescent="0.25">
      <c r="A23" s="24"/>
      <c r="B23" s="86"/>
      <c r="C23" s="1"/>
      <c r="D23" s="86"/>
      <c r="E23" s="87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86"/>
      <c r="X23" s="1"/>
      <c r="Y23" s="77"/>
      <c r="Z23" s="77"/>
      <c r="AA23" s="77"/>
      <c r="AB23" s="77"/>
      <c r="AC23" s="77"/>
      <c r="AD23" s="77"/>
    </row>
    <row r="24" spans="1:30" x14ac:dyDescent="0.25">
      <c r="A24" s="24"/>
      <c r="B24" s="86"/>
      <c r="C24" s="1"/>
      <c r="D24" s="86"/>
      <c r="E24" s="87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86"/>
      <c r="X24" s="1"/>
      <c r="Y24" s="77"/>
      <c r="Z24" s="77"/>
      <c r="AA24" s="77"/>
      <c r="AB24" s="77"/>
      <c r="AC24" s="77"/>
      <c r="AD24" s="77"/>
    </row>
    <row r="25" spans="1:30" x14ac:dyDescent="0.25">
      <c r="A25" s="24"/>
      <c r="B25" s="86"/>
      <c r="C25" s="1"/>
      <c r="D25" s="86"/>
      <c r="E25" s="87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86"/>
      <c r="X25" s="1"/>
      <c r="Y25" s="77"/>
      <c r="Z25" s="77"/>
      <c r="AA25" s="77"/>
      <c r="AB25" s="77"/>
      <c r="AC25" s="77"/>
      <c r="AD25" s="77"/>
    </row>
    <row r="26" spans="1:30" x14ac:dyDescent="0.25">
      <c r="A26" s="24"/>
      <c r="B26" s="86"/>
      <c r="C26" s="1"/>
      <c r="D26" s="86"/>
      <c r="E26" s="87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86"/>
      <c r="X26" s="1"/>
      <c r="Y26" s="77"/>
      <c r="Z26" s="77"/>
      <c r="AA26" s="77"/>
      <c r="AB26" s="77"/>
      <c r="AC26" s="77"/>
      <c r="AD26" s="77"/>
    </row>
    <row r="27" spans="1:30" x14ac:dyDescent="0.25">
      <c r="A27" s="24"/>
      <c r="B27" s="86"/>
      <c r="C27" s="1"/>
      <c r="D27" s="86"/>
      <c r="E27" s="87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86"/>
      <c r="X27" s="1"/>
      <c r="Y27" s="77"/>
      <c r="Z27" s="77"/>
      <c r="AA27" s="77"/>
      <c r="AB27" s="77"/>
      <c r="AC27" s="77"/>
      <c r="AD27" s="77"/>
    </row>
    <row r="28" spans="1:30" x14ac:dyDescent="0.25">
      <c r="A28" s="24"/>
      <c r="B28" s="86"/>
      <c r="C28" s="1"/>
      <c r="D28" s="86"/>
      <c r="E28" s="87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86"/>
      <c r="X28" s="1"/>
      <c r="Y28" s="77"/>
      <c r="Z28" s="77"/>
      <c r="AA28" s="77"/>
      <c r="AB28" s="77"/>
      <c r="AC28" s="77"/>
      <c r="AD28" s="77"/>
    </row>
    <row r="29" spans="1:30" x14ac:dyDescent="0.25">
      <c r="A29" s="24"/>
      <c r="B29" s="86"/>
      <c r="C29" s="1"/>
      <c r="D29" s="86"/>
      <c r="E29" s="87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86"/>
      <c r="X29" s="1"/>
      <c r="Y29" s="77"/>
      <c r="Z29" s="77"/>
      <c r="AA29" s="77"/>
      <c r="AB29" s="77"/>
      <c r="AC29" s="77"/>
      <c r="AD29" s="77"/>
    </row>
    <row r="30" spans="1:30" x14ac:dyDescent="0.25">
      <c r="A30" s="24"/>
      <c r="B30" s="86"/>
      <c r="C30" s="1"/>
      <c r="D30" s="86"/>
      <c r="E30" s="87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86"/>
      <c r="X30" s="1"/>
      <c r="Y30" s="77"/>
      <c r="Z30" s="77"/>
      <c r="AA30" s="77"/>
      <c r="AB30" s="77"/>
      <c r="AC30" s="77"/>
      <c r="AD30" s="77"/>
    </row>
    <row r="31" spans="1:30" x14ac:dyDescent="0.25">
      <c r="A31" s="24"/>
      <c r="B31" s="86"/>
      <c r="C31" s="1"/>
      <c r="D31" s="86"/>
      <c r="E31" s="87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86"/>
      <c r="X31" s="1"/>
      <c r="Y31" s="77"/>
      <c r="Z31" s="77"/>
      <c r="AA31" s="77"/>
      <c r="AB31" s="77"/>
      <c r="AC31" s="77"/>
      <c r="AD31" s="77"/>
    </row>
    <row r="32" spans="1:30" x14ac:dyDescent="0.25">
      <c r="A32" s="24"/>
      <c r="B32" s="86"/>
      <c r="C32" s="1"/>
      <c r="D32" s="86"/>
      <c r="E32" s="87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86"/>
      <c r="X32" s="1"/>
      <c r="Y32" s="77"/>
      <c r="Z32" s="77"/>
      <c r="AA32" s="77"/>
      <c r="AB32" s="77"/>
      <c r="AC32" s="77"/>
      <c r="AD32" s="77"/>
    </row>
    <row r="33" spans="1:30" x14ac:dyDescent="0.25">
      <c r="A33" s="24"/>
      <c r="B33" s="86"/>
      <c r="C33" s="1"/>
      <c r="D33" s="86"/>
      <c r="E33" s="87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86"/>
      <c r="X33" s="1"/>
      <c r="Y33" s="77"/>
      <c r="Z33" s="77"/>
      <c r="AA33" s="77"/>
      <c r="AB33" s="77"/>
      <c r="AC33" s="77"/>
      <c r="AD33" s="77"/>
    </row>
    <row r="34" spans="1:30" x14ac:dyDescent="0.25">
      <c r="A34" s="24"/>
      <c r="B34" s="86"/>
      <c r="C34" s="1"/>
      <c r="D34" s="86"/>
      <c r="E34" s="87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86"/>
      <c r="X34" s="1"/>
      <c r="Y34" s="77"/>
      <c r="Z34" s="77"/>
      <c r="AA34" s="77"/>
      <c r="AB34" s="77"/>
      <c r="AC34" s="77"/>
      <c r="AD34" s="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2022-03-18T19:11:01Z</dcterms:modified>
</cp:coreProperties>
</file>